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ner\Documents\"/>
    </mc:Choice>
  </mc:AlternateContent>
  <xr:revisionPtr revIDLastSave="0" documentId="8_{1C4E14E2-1124-41D7-8ECF-E008EFB08EB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rk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30" i="2"/>
  <c r="G31" i="2"/>
  <c r="G32" i="2"/>
  <c r="G33" i="2"/>
  <c r="G34" i="2"/>
  <c r="G35" i="2"/>
  <c r="G36" i="2"/>
  <c r="G37" i="2"/>
  <c r="G29" i="2"/>
  <c r="G28" i="2"/>
  <c r="G25" i="2"/>
  <c r="G26" i="2"/>
  <c r="G27" i="2"/>
  <c r="G24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E30" i="2"/>
  <c r="F30" i="2" s="1"/>
  <c r="E31" i="2"/>
  <c r="E32" i="2"/>
  <c r="F32" i="2" s="1"/>
  <c r="E33" i="2"/>
  <c r="E34" i="2"/>
  <c r="E35" i="2"/>
  <c r="E36" i="2"/>
  <c r="F36" i="2" s="1"/>
  <c r="E37" i="2"/>
  <c r="F37" i="2" s="1"/>
  <c r="E29" i="2"/>
  <c r="F29" i="2" s="1"/>
  <c r="E15" i="2"/>
  <c r="E16" i="2"/>
  <c r="F16" i="2" s="1"/>
  <c r="E17" i="2"/>
  <c r="E18" i="2"/>
  <c r="E19" i="2"/>
  <c r="E20" i="2"/>
  <c r="E21" i="2"/>
  <c r="E22" i="2"/>
  <c r="E23" i="2"/>
  <c r="E25" i="2"/>
  <c r="F25" i="2" s="1"/>
  <c r="E26" i="2"/>
  <c r="F26" i="2" s="1"/>
  <c r="E27" i="2"/>
  <c r="F27" i="2" s="1"/>
  <c r="E24" i="2"/>
  <c r="F24" i="2" s="1"/>
  <c r="E10" i="2"/>
  <c r="F10" i="2" s="1"/>
  <c r="E11" i="2"/>
  <c r="F11" i="2" s="1"/>
  <c r="E12" i="2"/>
  <c r="E13" i="2"/>
  <c r="E14" i="2"/>
  <c r="F14" i="2" s="1"/>
  <c r="G9" i="2"/>
  <c r="E9" i="2"/>
  <c r="F9" i="2" s="1"/>
  <c r="F33" i="2"/>
  <c r="F31" i="2"/>
  <c r="F34" i="2"/>
  <c r="F35" i="2"/>
  <c r="F12" i="2"/>
  <c r="F13" i="2"/>
  <c r="F15" i="2"/>
  <c r="F17" i="2"/>
  <c r="F18" i="2"/>
  <c r="F19" i="2"/>
  <c r="F20" i="2"/>
  <c r="F21" i="2"/>
  <c r="F22" i="2"/>
  <c r="F23" i="2"/>
  <c r="E7" i="2"/>
  <c r="F7" i="2" s="1"/>
  <c r="E8" i="2"/>
  <c r="F8" i="2" s="1"/>
  <c r="E28" i="2"/>
  <c r="F28" i="2" s="1"/>
  <c r="E38" i="2"/>
  <c r="F16" i="1" l="1"/>
  <c r="G16" i="1" s="1"/>
  <c r="F24" i="1"/>
  <c r="G24" i="1" s="1"/>
  <c r="F32" i="1"/>
  <c r="G32" i="1" s="1"/>
  <c r="F36" i="1"/>
  <c r="G36" i="1" s="1"/>
  <c r="F7" i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E33" i="1"/>
  <c r="F33" i="1" s="1"/>
  <c r="G33" i="1" s="1"/>
  <c r="E34" i="1"/>
  <c r="F34" i="1" s="1"/>
  <c r="G34" i="1" s="1"/>
  <c r="E35" i="1"/>
  <c r="F35" i="1" s="1"/>
  <c r="G35" i="1" s="1"/>
  <c r="E36" i="1"/>
  <c r="E37" i="1"/>
  <c r="F37" i="1" s="1"/>
  <c r="G37" i="1" s="1"/>
  <c r="E7" i="1"/>
</calcChain>
</file>

<file path=xl/sharedStrings.xml><?xml version="1.0" encoding="utf-8"?>
<sst xmlns="http://schemas.openxmlformats.org/spreadsheetml/2006/main" count="148" uniqueCount="81">
  <si>
    <t>Paragraf</t>
  </si>
  <si>
    <t>Lønart</t>
  </si>
  <si>
    <t>Lønartstekst</t>
  </si>
  <si>
    <t>Funktionstillæg</t>
  </si>
  <si>
    <t>Delte vagter</t>
  </si>
  <si>
    <t>Forskudt spisepause</t>
  </si>
  <si>
    <t>Manglende spisepause</t>
  </si>
  <si>
    <t>3. Skiftændring</t>
  </si>
  <si>
    <t>Vagtændring</t>
  </si>
  <si>
    <t>Vagtforskydning</t>
  </si>
  <si>
    <t>Flytning af fridage</t>
  </si>
  <si>
    <t>Disp. Vagt s90</t>
  </si>
  <si>
    <t>Komp. Tillæg 56t</t>
  </si>
  <si>
    <t>Komp. Tillæg 30t</t>
  </si>
  <si>
    <t>O.arb. Mangl. Varsel</t>
  </si>
  <si>
    <t>Annul. Af varsl. O.arb.</t>
  </si>
  <si>
    <t>Komp. mistet fridag</t>
  </si>
  <si>
    <t>Annull. O.arb. På fridag</t>
  </si>
  <si>
    <t>5.1.1.</t>
  </si>
  <si>
    <t>Skift: hv.d. 17-22</t>
  </si>
  <si>
    <t>5.1.2.</t>
  </si>
  <si>
    <t>Skift: hv.d. 22-07</t>
  </si>
  <si>
    <t>5.1.3.</t>
  </si>
  <si>
    <t>Skift: lø 13-24</t>
  </si>
  <si>
    <t>5.1.4.</t>
  </si>
  <si>
    <t>Skift: s/h</t>
  </si>
  <si>
    <t>Infomøde fridg. SAS init</t>
  </si>
  <si>
    <t>Møde på fridag</t>
  </si>
  <si>
    <t>Møde på fridag ov 4t</t>
  </si>
  <si>
    <t>Skiftkonvert.tillæg</t>
  </si>
  <si>
    <t>4.8.4</t>
  </si>
  <si>
    <t>Vagt m start kl. 04.30</t>
  </si>
  <si>
    <t>SU-honorar</t>
  </si>
  <si>
    <t>2.2.1.2.</t>
  </si>
  <si>
    <t>2.2.1.5.  3. Afsnit</t>
  </si>
  <si>
    <t>2.2.2.2.  6. Afsnit</t>
  </si>
  <si>
    <t>2.2.2.2.  5. Afsnit</t>
  </si>
  <si>
    <t>2.2.3.1.  1. Afsnit</t>
  </si>
  <si>
    <t>2.2.3.1.  3. Afsnit</t>
  </si>
  <si>
    <t>Varsl. O.arb. på dagen</t>
  </si>
  <si>
    <t>iht. nedenstående. For god ordens skyld, gøres opmærksom på, at satserne er matematisk afrundet.</t>
  </si>
  <si>
    <t>O.tid godtg. Hv:19-22</t>
  </si>
  <si>
    <t>O.tid godtg. Hv:22-07</t>
  </si>
  <si>
    <t>O.tid till lø 7-13</t>
  </si>
  <si>
    <t>O.tid godtg. lø 13 - sø</t>
  </si>
  <si>
    <t>2.2.1.4.  5. Afsnit</t>
  </si>
  <si>
    <t>2.2.1.5.  4. Afsnit</t>
  </si>
  <si>
    <t>2.2.2.1.  2. Afsnit</t>
  </si>
  <si>
    <t>2.2.2.2.  1. Afsnit</t>
  </si>
  <si>
    <t>2.2.2.3.  3. Afsnit</t>
  </si>
  <si>
    <t>4.2.        1. Afsnit</t>
  </si>
  <si>
    <t>4.2.        2. Afsnit</t>
  </si>
  <si>
    <t>4.2.a      2. Afsnit</t>
  </si>
  <si>
    <t>4.2.c</t>
  </si>
  <si>
    <t>4.2.a.     2. Afsnit</t>
  </si>
  <si>
    <t>4.4.2.     4. Afsnit</t>
  </si>
  <si>
    <t>4.8.1.     1. Afsnit</t>
  </si>
  <si>
    <t>4.8.5      2. Afsnit</t>
  </si>
  <si>
    <t>5.8         1. Afsnit</t>
  </si>
  <si>
    <t>Lokalaftale</t>
  </si>
  <si>
    <t>Oplæringshonorar</t>
  </si>
  <si>
    <t>1. marts 2013</t>
  </si>
  <si>
    <t>HK genetillæg - SGH.</t>
  </si>
  <si>
    <t>OK genetillæg forhøjes med 1,5% hhv. pr. 01. marts 2014, 1,6% pr. 01. marts 2015, 1,7% pr. 01. marts 2016</t>
  </si>
  <si>
    <t>1. marts 2014</t>
  </si>
  <si>
    <t>1. marts 2015</t>
  </si>
  <si>
    <t>1. marts 2016</t>
  </si>
  <si>
    <t>Bilag 10.</t>
  </si>
  <si>
    <t xml:space="preserve"> For god ordens skyld, gøres opmærksom på, at satserne er matematisk afrundet.</t>
  </si>
  <si>
    <t>Skift: hv.d. 21-04</t>
  </si>
  <si>
    <t>Skift: alle d. 04-06</t>
  </si>
  <si>
    <t>Skift: s/h dog ej kl. 04-06</t>
  </si>
  <si>
    <t>5.3</t>
  </si>
  <si>
    <t>Skift: hv.d. 19 - 21</t>
  </si>
  <si>
    <t>1. marts 2024</t>
  </si>
  <si>
    <t xml:space="preserve">HK gene- og OT-tillæg </t>
  </si>
  <si>
    <t>1. marts 2025</t>
  </si>
  <si>
    <t>1. marts 2026</t>
  </si>
  <si>
    <t>1. marts 2027</t>
  </si>
  <si>
    <t>OK genetillæg forhøjes med 3,5% pr. 01. marts 2025, 3,5% pr. 01. marts 2026 og 3,5% pr. 01. marts 2027</t>
  </si>
  <si>
    <t>OK overtidstillæg forhøjes med 3,0% pr. 01. marts 2025, 3,0% pr. 01. marts 2026 og 3,0% pr. 01. marts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</si>
</sst>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r&quot;\ * #,##0_);_(&quot;kr&quot;\ * \(#,##0\);_(&quot;kr&quot;\ * &quot;-&quot;_);_(@_)"/>
    <numFmt numFmtId="165" formatCode="_(&quot;kr&quot;\ * #,##0.00_);_(&quot;kr&quot;\ * \(#,##0.00\);_(&quot;kr&quot;\ * &quot;-&quot;??_);_(@_)"/>
    <numFmt numFmtId="166" formatCode="_(&quot;kr&quot;\ * #,##0.00_);_(&quot;kr&quot;\ * \(#,##0.00\);_(&quot;kr&quot;\ * &quot;-&quot;_);_(@_)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Arial"/>
      <family val="2"/>
    </font>
    <font>
      <sz val="12"/>
      <color theme="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3" fillId="2" borderId="0" xfId="0" applyFont="1" applyFill="1"/>
    <xf numFmtId="1" fontId="0" fillId="0" borderId="0" xfId="0" applyNumberFormat="1"/>
    <xf numFmtId="165" fontId="4" fillId="0" borderId="0" xfId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1" fontId="7" fillId="0" borderId="0" xfId="0" applyNumberFormat="1" applyFont="1"/>
    <xf numFmtId="165" fontId="2" fillId="0" borderId="1" xfId="1" applyFont="1" applyBorder="1"/>
    <xf numFmtId="0" fontId="3" fillId="0" borderId="0" xfId="0" applyFont="1"/>
    <xf numFmtId="165" fontId="8" fillId="0" borderId="1" xfId="1" applyFont="1" applyBorder="1"/>
    <xf numFmtId="0" fontId="8" fillId="0" borderId="1" xfId="0" applyFont="1" applyBorder="1"/>
    <xf numFmtId="164" fontId="9" fillId="0" borderId="1" xfId="1" applyNumberFormat="1" applyFont="1" applyBorder="1"/>
    <xf numFmtId="0" fontId="1" fillId="0" borderId="0" xfId="0" applyFont="1"/>
    <xf numFmtId="0" fontId="8" fillId="0" borderId="0" xfId="0" applyFont="1"/>
    <xf numFmtId="0" fontId="10" fillId="0" borderId="0" xfId="0" applyFont="1"/>
    <xf numFmtId="1" fontId="10" fillId="0" borderId="0" xfId="0" applyNumberFormat="1" applyFont="1"/>
    <xf numFmtId="0" fontId="9" fillId="0" borderId="0" xfId="0" applyFont="1"/>
    <xf numFmtId="164" fontId="11" fillId="0" borderId="1" xfId="1" applyNumberFormat="1" applyFont="1" applyBorder="1"/>
    <xf numFmtId="0" fontId="9" fillId="2" borderId="0" xfId="0" applyFont="1" applyFill="1"/>
    <xf numFmtId="166" fontId="3" fillId="0" borderId="1" xfId="1" applyNumberFormat="1" applyFont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view="pageLayout" zoomScaleNormal="100" workbookViewId="0">
      <selection sqref="A1:G38"/>
    </sheetView>
  </sheetViews>
  <sheetFormatPr defaultRowHeight="18" x14ac:dyDescent="0.35"/>
  <cols>
    <col min="1" max="2" width="10.109375" customWidth="1"/>
    <col min="3" max="3" width="19" customWidth="1"/>
    <col min="4" max="4" width="14" customWidth="1"/>
    <col min="5" max="5" width="13.88671875" customWidth="1"/>
    <col min="6" max="6" width="14" customWidth="1"/>
    <col min="7" max="7" width="13" customWidth="1"/>
    <col min="8" max="8" width="15.109375" style="4" bestFit="1" customWidth="1"/>
  </cols>
  <sheetData>
    <row r="1" spans="1:8" x14ac:dyDescent="0.35">
      <c r="A1" s="1" t="s">
        <v>62</v>
      </c>
      <c r="B1" s="1"/>
      <c r="C1" s="2"/>
      <c r="D1" s="2"/>
      <c r="E1" s="2"/>
      <c r="F1" s="2" t="s">
        <v>67</v>
      </c>
    </row>
    <row r="2" spans="1:8" x14ac:dyDescent="0.35">
      <c r="A2" s="2" t="s">
        <v>63</v>
      </c>
      <c r="B2" s="1"/>
      <c r="C2" s="2"/>
      <c r="D2" s="1"/>
      <c r="E2" s="1"/>
      <c r="F2" s="1"/>
    </row>
    <row r="3" spans="1:8" x14ac:dyDescent="0.35">
      <c r="A3" s="2" t="s">
        <v>40</v>
      </c>
      <c r="B3" s="2"/>
      <c r="C3" s="2"/>
      <c r="D3" s="2"/>
      <c r="E3" s="2"/>
      <c r="F3" s="2"/>
    </row>
    <row r="4" spans="1:8" x14ac:dyDescent="0.35">
      <c r="B4" s="2"/>
      <c r="C4" s="2"/>
      <c r="D4" s="2"/>
      <c r="E4" s="2"/>
      <c r="F4" s="2"/>
      <c r="G4" s="4"/>
      <c r="H4"/>
    </row>
    <row r="5" spans="1:8" x14ac:dyDescent="0.35">
      <c r="A5" s="2"/>
      <c r="B5" s="2"/>
      <c r="C5" s="2"/>
      <c r="D5" s="2"/>
      <c r="E5" s="2"/>
      <c r="F5" s="2"/>
      <c r="G5" s="4"/>
      <c r="H5"/>
    </row>
    <row r="6" spans="1:8" s="7" customFormat="1" ht="17.399999999999999" x14ac:dyDescent="0.3">
      <c r="A6" s="5" t="s">
        <v>0</v>
      </c>
      <c r="B6" s="6" t="s">
        <v>1</v>
      </c>
      <c r="C6" s="5" t="s">
        <v>2</v>
      </c>
      <c r="D6" s="12" t="s">
        <v>61</v>
      </c>
      <c r="E6" s="14" t="s">
        <v>64</v>
      </c>
      <c r="F6" s="15" t="s">
        <v>65</v>
      </c>
      <c r="G6" s="15" t="s">
        <v>66</v>
      </c>
    </row>
    <row r="7" spans="1:8" ht="15.6" x14ac:dyDescent="0.3">
      <c r="A7" s="8"/>
      <c r="B7" s="9">
        <v>171</v>
      </c>
      <c r="C7" s="8" t="s">
        <v>3</v>
      </c>
      <c r="D7" s="10">
        <v>93.451359883277647</v>
      </c>
      <c r="E7" s="16">
        <f>D7*1.015</f>
        <v>94.853130281526802</v>
      </c>
      <c r="F7" s="16">
        <f>E7*1.016</f>
        <v>96.370780366031227</v>
      </c>
      <c r="G7" s="16">
        <f>F7*1.017</f>
        <v>98.009083632253748</v>
      </c>
      <c r="H7" s="3"/>
    </row>
    <row r="8" spans="1:8" ht="15.6" x14ac:dyDescent="0.3">
      <c r="A8" s="8"/>
      <c r="B8" s="9">
        <v>164</v>
      </c>
      <c r="C8" s="8" t="s">
        <v>3</v>
      </c>
      <c r="D8" s="10">
        <v>109.54392749114723</v>
      </c>
      <c r="E8" s="16">
        <f t="shared" ref="E8" si="0">D8*1.015</f>
        <v>111.18708640351443</v>
      </c>
      <c r="F8" s="16">
        <f t="shared" ref="F8:F37" si="1">E8*1.016</f>
        <v>112.96607978597066</v>
      </c>
      <c r="G8" s="16">
        <f t="shared" ref="G8:G37" si="2">F8*1.017</f>
        <v>114.88650314233216</v>
      </c>
      <c r="H8" s="3"/>
    </row>
    <row r="9" spans="1:8" ht="15.6" x14ac:dyDescent="0.3">
      <c r="A9" s="8" t="s">
        <v>33</v>
      </c>
      <c r="B9" s="9">
        <v>175</v>
      </c>
      <c r="C9" s="8" t="s">
        <v>4</v>
      </c>
      <c r="D9" s="10">
        <v>241.67423178459293</v>
      </c>
      <c r="E9" s="16">
        <f t="shared" ref="E9" si="3">D9*1.015</f>
        <v>245.29934526136179</v>
      </c>
      <c r="F9" s="16">
        <f t="shared" si="1"/>
        <v>249.22413478554358</v>
      </c>
      <c r="G9" s="16">
        <f t="shared" si="2"/>
        <v>253.46094507689779</v>
      </c>
      <c r="H9" s="11"/>
    </row>
    <row r="10" spans="1:8" ht="15.6" x14ac:dyDescent="0.3">
      <c r="A10" s="8" t="s">
        <v>45</v>
      </c>
      <c r="B10" s="9">
        <v>148</v>
      </c>
      <c r="C10" s="8" t="s">
        <v>31</v>
      </c>
      <c r="D10" s="10">
        <v>162.62191297654846</v>
      </c>
      <c r="E10" s="16">
        <f t="shared" ref="E10" si="4">D10*1.015</f>
        <v>165.06124167119668</v>
      </c>
      <c r="F10" s="16">
        <f t="shared" si="1"/>
        <v>167.70222153793583</v>
      </c>
      <c r="G10" s="16">
        <f t="shared" si="2"/>
        <v>170.55315930408071</v>
      </c>
      <c r="H10" s="3"/>
    </row>
    <row r="11" spans="1:8" ht="15.6" x14ac:dyDescent="0.3">
      <c r="A11" s="8" t="s">
        <v>34</v>
      </c>
      <c r="B11" s="9">
        <v>172</v>
      </c>
      <c r="C11" s="8" t="s">
        <v>5</v>
      </c>
      <c r="D11" s="10">
        <v>162.62191297654846</v>
      </c>
      <c r="E11" s="16">
        <f t="shared" ref="E11" si="5">D11*1.015</f>
        <v>165.06124167119668</v>
      </c>
      <c r="F11" s="16">
        <f t="shared" si="1"/>
        <v>167.70222153793583</v>
      </c>
      <c r="G11" s="16">
        <f t="shared" si="2"/>
        <v>170.55315930408071</v>
      </c>
      <c r="H11" s="3"/>
    </row>
    <row r="12" spans="1:8" ht="15.6" x14ac:dyDescent="0.3">
      <c r="A12" s="8" t="s">
        <v>46</v>
      </c>
      <c r="B12" s="9">
        <v>173</v>
      </c>
      <c r="C12" s="8" t="s">
        <v>6</v>
      </c>
      <c r="D12" s="10">
        <v>320.72655059263724</v>
      </c>
      <c r="E12" s="16">
        <f t="shared" ref="E12" si="6">D12*1.015</f>
        <v>325.53744885152679</v>
      </c>
      <c r="F12" s="16">
        <f t="shared" si="1"/>
        <v>330.74604803315123</v>
      </c>
      <c r="G12" s="16">
        <f t="shared" si="2"/>
        <v>336.36873084971478</v>
      </c>
      <c r="H12" s="3"/>
    </row>
    <row r="13" spans="1:8" ht="15.6" x14ac:dyDescent="0.3">
      <c r="A13" s="8" t="s">
        <v>47</v>
      </c>
      <c r="B13" s="9">
        <v>178</v>
      </c>
      <c r="C13" s="8" t="s">
        <v>7</v>
      </c>
      <c r="D13" s="10">
        <v>1603.6327529631865</v>
      </c>
      <c r="E13" s="16">
        <f t="shared" ref="E13" si="7">D13*1.015</f>
        <v>1627.6872442576341</v>
      </c>
      <c r="F13" s="16">
        <f t="shared" si="1"/>
        <v>1653.7302401657562</v>
      </c>
      <c r="G13" s="16">
        <f t="shared" si="2"/>
        <v>1681.8436542485738</v>
      </c>
      <c r="H13" s="3"/>
    </row>
    <row r="14" spans="1:8" ht="15.6" x14ac:dyDescent="0.3">
      <c r="A14" s="8" t="s">
        <v>48</v>
      </c>
      <c r="B14" s="9">
        <v>165</v>
      </c>
      <c r="C14" s="8" t="s">
        <v>8</v>
      </c>
      <c r="D14" s="10">
        <v>198.76011586022594</v>
      </c>
      <c r="E14" s="16">
        <f t="shared" ref="E14" si="8">D14*1.015</f>
        <v>201.74151759812932</v>
      </c>
      <c r="F14" s="16">
        <f t="shared" si="1"/>
        <v>204.9693818796994</v>
      </c>
      <c r="G14" s="16">
        <f t="shared" si="2"/>
        <v>208.45386137165426</v>
      </c>
      <c r="H14" s="3"/>
    </row>
    <row r="15" spans="1:8" ht="15.6" x14ac:dyDescent="0.3">
      <c r="A15" s="8" t="s">
        <v>36</v>
      </c>
      <c r="B15" s="9">
        <v>179</v>
      </c>
      <c r="C15" s="8" t="s">
        <v>10</v>
      </c>
      <c r="D15" s="10">
        <v>891.44593200000008</v>
      </c>
      <c r="E15" s="16">
        <f t="shared" ref="E15" si="9">D15*1.015</f>
        <v>904.81762098000002</v>
      </c>
      <c r="F15" s="16">
        <f t="shared" si="1"/>
        <v>919.29470291567998</v>
      </c>
      <c r="G15" s="16">
        <f t="shared" si="2"/>
        <v>934.92271286524647</v>
      </c>
      <c r="H15" s="3"/>
    </row>
    <row r="16" spans="1:8" ht="15.6" x14ac:dyDescent="0.3">
      <c r="A16" s="8" t="s">
        <v>35</v>
      </c>
      <c r="B16" s="9">
        <v>163</v>
      </c>
      <c r="C16" s="8" t="s">
        <v>9</v>
      </c>
      <c r="D16" s="10">
        <v>482.21914472907082</v>
      </c>
      <c r="E16" s="16">
        <f t="shared" ref="E16" si="10">D16*1.015</f>
        <v>489.45243190000684</v>
      </c>
      <c r="F16" s="16">
        <f t="shared" si="1"/>
        <v>497.28367081040693</v>
      </c>
      <c r="G16" s="16">
        <f t="shared" si="2"/>
        <v>505.73749321418381</v>
      </c>
      <c r="H16" s="3"/>
    </row>
    <row r="17" spans="1:8" ht="15.6" x14ac:dyDescent="0.3">
      <c r="A17" s="8" t="s">
        <v>49</v>
      </c>
      <c r="B17" s="9">
        <v>192</v>
      </c>
      <c r="C17" s="8" t="s">
        <v>11</v>
      </c>
      <c r="D17" s="10">
        <v>198.76011586022594</v>
      </c>
      <c r="E17" s="16">
        <f t="shared" ref="E17" si="11">D17*1.015</f>
        <v>201.74151759812932</v>
      </c>
      <c r="F17" s="16">
        <f t="shared" si="1"/>
        <v>204.9693818796994</v>
      </c>
      <c r="G17" s="16">
        <f t="shared" si="2"/>
        <v>208.45386137165426</v>
      </c>
      <c r="H17" s="3"/>
    </row>
    <row r="18" spans="1:8" ht="15.6" x14ac:dyDescent="0.3">
      <c r="A18" s="8" t="s">
        <v>37</v>
      </c>
      <c r="B18" s="9">
        <v>193</v>
      </c>
      <c r="C18" s="8" t="s">
        <v>12</v>
      </c>
      <c r="D18" s="10">
        <v>162.62191297654846</v>
      </c>
      <c r="E18" s="16">
        <f t="shared" ref="E18" si="12">D18*1.015</f>
        <v>165.06124167119668</v>
      </c>
      <c r="F18" s="16">
        <f t="shared" si="1"/>
        <v>167.70222153793583</v>
      </c>
      <c r="G18" s="16">
        <f t="shared" si="2"/>
        <v>170.55315930408071</v>
      </c>
      <c r="H18" s="3"/>
    </row>
    <row r="19" spans="1:8" ht="15.6" x14ac:dyDescent="0.3">
      <c r="A19" s="8" t="s">
        <v>38</v>
      </c>
      <c r="B19" s="9">
        <v>442</v>
      </c>
      <c r="C19" s="8" t="s">
        <v>13</v>
      </c>
      <c r="D19" s="10">
        <v>162.62191297654846</v>
      </c>
      <c r="E19" s="16">
        <f t="shared" ref="E19" si="13">D19*1.015</f>
        <v>165.06124167119668</v>
      </c>
      <c r="F19" s="16">
        <f t="shared" si="1"/>
        <v>167.70222153793583</v>
      </c>
      <c r="G19" s="16">
        <f t="shared" si="2"/>
        <v>170.55315930408071</v>
      </c>
      <c r="H19" s="3"/>
    </row>
    <row r="20" spans="1:8" ht="15.6" x14ac:dyDescent="0.3">
      <c r="A20" s="8" t="s">
        <v>50</v>
      </c>
      <c r="B20" s="9">
        <v>443</v>
      </c>
      <c r="C20" s="8" t="s">
        <v>14</v>
      </c>
      <c r="D20" s="10">
        <v>241.67423178459293</v>
      </c>
      <c r="E20" s="16">
        <f t="shared" ref="E20" si="14">D20*1.015</f>
        <v>245.29934526136179</v>
      </c>
      <c r="F20" s="16">
        <f t="shared" si="1"/>
        <v>249.22413478554358</v>
      </c>
      <c r="G20" s="16">
        <f t="shared" si="2"/>
        <v>253.46094507689779</v>
      </c>
      <c r="H20" s="3"/>
    </row>
    <row r="21" spans="1:8" ht="15.6" x14ac:dyDescent="0.3">
      <c r="A21" s="8" t="s">
        <v>51</v>
      </c>
      <c r="B21" s="9">
        <v>444</v>
      </c>
      <c r="C21" s="8" t="s">
        <v>15</v>
      </c>
      <c r="D21" s="10">
        <v>320.72655059263724</v>
      </c>
      <c r="E21" s="16">
        <f t="shared" ref="E21" si="15">D21*1.015</f>
        <v>325.53744885152679</v>
      </c>
      <c r="F21" s="16">
        <f t="shared" si="1"/>
        <v>330.74604803315123</v>
      </c>
      <c r="G21" s="16">
        <f t="shared" si="2"/>
        <v>336.36873084971478</v>
      </c>
      <c r="H21" s="3"/>
    </row>
    <row r="22" spans="1:8" ht="15.6" x14ac:dyDescent="0.3">
      <c r="A22" s="8" t="s">
        <v>52</v>
      </c>
      <c r="B22" s="9">
        <v>445</v>
      </c>
      <c r="C22" s="8" t="s">
        <v>39</v>
      </c>
      <c r="D22" s="10">
        <v>162.62191297654846</v>
      </c>
      <c r="E22" s="16">
        <f t="shared" ref="E22" si="16">D22*1.015</f>
        <v>165.06124167119668</v>
      </c>
      <c r="F22" s="16">
        <f t="shared" si="1"/>
        <v>167.70222153793583</v>
      </c>
      <c r="G22" s="16">
        <f t="shared" si="2"/>
        <v>170.55315930408071</v>
      </c>
      <c r="H22" s="3"/>
    </row>
    <row r="23" spans="1:8" ht="15.6" x14ac:dyDescent="0.3">
      <c r="A23" s="8" t="s">
        <v>54</v>
      </c>
      <c r="B23" s="9">
        <v>440</v>
      </c>
      <c r="C23" s="8" t="s">
        <v>16</v>
      </c>
      <c r="D23" s="10">
        <v>891.44593200000008</v>
      </c>
      <c r="E23" s="16">
        <f t="shared" ref="E23" si="17">D23*1.015</f>
        <v>904.81762098000002</v>
      </c>
      <c r="F23" s="16">
        <f t="shared" si="1"/>
        <v>919.29470291567998</v>
      </c>
      <c r="G23" s="16">
        <f t="shared" si="2"/>
        <v>934.92271286524647</v>
      </c>
      <c r="H23" s="3"/>
    </row>
    <row r="24" spans="1:8" ht="15.6" x14ac:dyDescent="0.3">
      <c r="A24" s="8" t="s">
        <v>53</v>
      </c>
      <c r="B24" s="9">
        <v>441</v>
      </c>
      <c r="C24" s="8" t="s">
        <v>17</v>
      </c>
      <c r="D24" s="10">
        <v>891.44593200000008</v>
      </c>
      <c r="E24" s="16">
        <f t="shared" ref="E24" si="18">D24*1.015</f>
        <v>904.81762098000002</v>
      </c>
      <c r="F24" s="16">
        <f t="shared" si="1"/>
        <v>919.29470291567998</v>
      </c>
      <c r="G24" s="16">
        <f t="shared" si="2"/>
        <v>934.92271286524647</v>
      </c>
      <c r="H24" s="3"/>
    </row>
    <row r="25" spans="1:8" ht="15.6" x14ac:dyDescent="0.3">
      <c r="A25" s="8" t="s">
        <v>55</v>
      </c>
      <c r="B25" s="9">
        <v>411</v>
      </c>
      <c r="C25" s="8" t="s">
        <v>41</v>
      </c>
      <c r="D25" s="10">
        <v>20.327739122068557</v>
      </c>
      <c r="E25" s="16">
        <f t="shared" ref="E25" si="19">D25*1.015</f>
        <v>20.632655208899585</v>
      </c>
      <c r="F25" s="16">
        <f t="shared" si="1"/>
        <v>20.962777692241978</v>
      </c>
      <c r="G25" s="16">
        <f t="shared" si="2"/>
        <v>21.319144913010089</v>
      </c>
      <c r="H25" s="3"/>
    </row>
    <row r="26" spans="1:8" ht="15.6" x14ac:dyDescent="0.3">
      <c r="A26" s="8" t="s">
        <v>55</v>
      </c>
      <c r="B26" s="9">
        <v>420</v>
      </c>
      <c r="C26" s="8" t="s">
        <v>42</v>
      </c>
      <c r="D26" s="10">
        <v>24.845014482528242</v>
      </c>
      <c r="E26" s="16">
        <f t="shared" ref="E26" si="20">D26*1.015</f>
        <v>25.217689699766165</v>
      </c>
      <c r="F26" s="16">
        <f t="shared" si="1"/>
        <v>25.621172734962425</v>
      </c>
      <c r="G26" s="16">
        <f t="shared" si="2"/>
        <v>26.056732671456782</v>
      </c>
      <c r="H26" s="3"/>
    </row>
    <row r="27" spans="1:8" ht="15.6" x14ac:dyDescent="0.3">
      <c r="A27" s="8" t="s">
        <v>55</v>
      </c>
      <c r="B27" s="9">
        <v>417</v>
      </c>
      <c r="C27" s="8" t="s">
        <v>43</v>
      </c>
      <c r="D27" s="10">
        <v>24.845014482528242</v>
      </c>
      <c r="E27" s="16">
        <f t="shared" ref="E27" si="21">D27*1.015</f>
        <v>25.217689699766165</v>
      </c>
      <c r="F27" s="16">
        <f t="shared" si="1"/>
        <v>25.621172734962425</v>
      </c>
      <c r="G27" s="16">
        <f t="shared" si="2"/>
        <v>26.056732671456782</v>
      </c>
      <c r="H27" s="3"/>
    </row>
    <row r="28" spans="1:8" ht="15.6" x14ac:dyDescent="0.3">
      <c r="A28" s="8" t="s">
        <v>55</v>
      </c>
      <c r="B28" s="9">
        <v>415</v>
      </c>
      <c r="C28" s="8" t="s">
        <v>44</v>
      </c>
      <c r="D28" s="10">
        <v>45.172753604596799</v>
      </c>
      <c r="E28" s="16">
        <f t="shared" ref="E28" si="22">D28*1.015</f>
        <v>45.850344908665747</v>
      </c>
      <c r="F28" s="16">
        <f t="shared" si="1"/>
        <v>46.5839504272044</v>
      </c>
      <c r="G28" s="16">
        <f t="shared" si="2"/>
        <v>47.37587758446687</v>
      </c>
      <c r="H28" s="3"/>
    </row>
    <row r="29" spans="1:8" ht="15.6" x14ac:dyDescent="0.3">
      <c r="A29" s="8" t="s">
        <v>56</v>
      </c>
      <c r="B29" s="9">
        <v>617</v>
      </c>
      <c r="C29" s="8" t="s">
        <v>32</v>
      </c>
      <c r="D29" s="10">
        <v>215.69989846194974</v>
      </c>
      <c r="E29" s="16">
        <f t="shared" ref="E29" si="23">D29*1.015</f>
        <v>218.93539693887897</v>
      </c>
      <c r="F29" s="16">
        <f t="shared" si="1"/>
        <v>222.43836328990102</v>
      </c>
      <c r="G29" s="16">
        <f t="shared" si="2"/>
        <v>226.21981546582933</v>
      </c>
      <c r="H29" s="3"/>
    </row>
    <row r="30" spans="1:8" ht="15.6" x14ac:dyDescent="0.3">
      <c r="A30" s="8" t="s">
        <v>30</v>
      </c>
      <c r="B30" s="9">
        <v>448</v>
      </c>
      <c r="C30" s="8" t="s">
        <v>26</v>
      </c>
      <c r="D30" s="10">
        <v>643.71173886550434</v>
      </c>
      <c r="E30" s="16">
        <f t="shared" ref="E30" si="24">D30*1.015</f>
        <v>653.36741494848684</v>
      </c>
      <c r="F30" s="16">
        <f t="shared" si="1"/>
        <v>663.82129358766269</v>
      </c>
      <c r="G30" s="16">
        <f t="shared" si="2"/>
        <v>675.10625557865285</v>
      </c>
      <c r="H30" s="3"/>
    </row>
    <row r="31" spans="1:8" ht="15.6" x14ac:dyDescent="0.3">
      <c r="A31" s="8" t="s">
        <v>57</v>
      </c>
      <c r="B31" s="9">
        <v>446</v>
      </c>
      <c r="C31" s="8" t="s">
        <v>27</v>
      </c>
      <c r="D31" s="10">
        <v>802.94569532170817</v>
      </c>
      <c r="E31" s="16">
        <f t="shared" ref="E31" si="25">D31*1.015</f>
        <v>814.98988075153375</v>
      </c>
      <c r="F31" s="16">
        <f t="shared" si="1"/>
        <v>828.02971884355827</v>
      </c>
      <c r="G31" s="16">
        <f t="shared" si="2"/>
        <v>842.10622406389871</v>
      </c>
      <c r="H31" s="3"/>
    </row>
    <row r="32" spans="1:8" ht="15.6" x14ac:dyDescent="0.3">
      <c r="A32" s="8" t="s">
        <v>57</v>
      </c>
      <c r="B32" s="9">
        <v>447</v>
      </c>
      <c r="C32" s="8" t="s">
        <v>28</v>
      </c>
      <c r="D32" s="10">
        <v>891.44593200000008</v>
      </c>
      <c r="E32" s="16">
        <f t="shared" ref="E32" si="26">D32*1.015</f>
        <v>904.81762098000002</v>
      </c>
      <c r="F32" s="16">
        <f t="shared" si="1"/>
        <v>919.29470291567998</v>
      </c>
      <c r="G32" s="16">
        <f t="shared" si="2"/>
        <v>934.92271286524647</v>
      </c>
      <c r="H32" s="3"/>
    </row>
    <row r="33" spans="1:8" ht="15.6" x14ac:dyDescent="0.3">
      <c r="A33" s="8" t="s">
        <v>18</v>
      </c>
      <c r="B33" s="9">
        <v>411</v>
      </c>
      <c r="C33" s="8" t="s">
        <v>19</v>
      </c>
      <c r="D33" s="10">
        <v>20.327739122068557</v>
      </c>
      <c r="E33" s="16">
        <f t="shared" ref="E33" si="27">D33*1.015</f>
        <v>20.632655208899585</v>
      </c>
      <c r="F33" s="16">
        <f t="shared" si="1"/>
        <v>20.962777692241978</v>
      </c>
      <c r="G33" s="16">
        <f t="shared" si="2"/>
        <v>21.319144913010089</v>
      </c>
      <c r="H33" s="3"/>
    </row>
    <row r="34" spans="1:8" ht="15.6" x14ac:dyDescent="0.3">
      <c r="A34" s="8" t="s">
        <v>20</v>
      </c>
      <c r="B34" s="9">
        <v>420</v>
      </c>
      <c r="C34" s="8" t="s">
        <v>21</v>
      </c>
      <c r="D34" s="10">
        <v>24.845014482528242</v>
      </c>
      <c r="E34" s="16">
        <f t="shared" ref="E34" si="28">D34*1.015</f>
        <v>25.217689699766165</v>
      </c>
      <c r="F34" s="16">
        <f t="shared" si="1"/>
        <v>25.621172734962425</v>
      </c>
      <c r="G34" s="16">
        <f t="shared" si="2"/>
        <v>26.056732671456782</v>
      </c>
      <c r="H34" s="3"/>
    </row>
    <row r="35" spans="1:8" ht="15.6" x14ac:dyDescent="0.3">
      <c r="A35" s="8" t="s">
        <v>22</v>
      </c>
      <c r="B35" s="9">
        <v>415</v>
      </c>
      <c r="C35" s="8" t="s">
        <v>23</v>
      </c>
      <c r="D35" s="10">
        <v>45.172753604596799</v>
      </c>
      <c r="E35" s="16">
        <f t="shared" ref="E35" si="29">D35*1.015</f>
        <v>45.850344908665747</v>
      </c>
      <c r="F35" s="16">
        <f t="shared" si="1"/>
        <v>46.5839504272044</v>
      </c>
      <c r="G35" s="16">
        <f t="shared" si="2"/>
        <v>47.37587758446687</v>
      </c>
      <c r="H35" s="3"/>
    </row>
    <row r="36" spans="1:8" ht="15.6" x14ac:dyDescent="0.3">
      <c r="A36" s="8" t="s">
        <v>24</v>
      </c>
      <c r="B36" s="9">
        <v>412</v>
      </c>
      <c r="C36" s="8" t="s">
        <v>25</v>
      </c>
      <c r="D36" s="10">
        <v>45.172753604596799</v>
      </c>
      <c r="E36" s="16">
        <f t="shared" ref="E36" si="30">D36*1.015</f>
        <v>45.850344908665747</v>
      </c>
      <c r="F36" s="16">
        <f t="shared" si="1"/>
        <v>46.5839504272044</v>
      </c>
      <c r="G36" s="16">
        <f t="shared" si="2"/>
        <v>47.37587758446687</v>
      </c>
      <c r="H36" s="3"/>
    </row>
    <row r="37" spans="1:8" ht="15.6" x14ac:dyDescent="0.3">
      <c r="A37" s="8" t="s">
        <v>58</v>
      </c>
      <c r="B37" s="9">
        <v>245</v>
      </c>
      <c r="C37" s="8" t="s">
        <v>29</v>
      </c>
      <c r="D37" s="10">
        <v>703.56563739159537</v>
      </c>
      <c r="E37" s="16">
        <f t="shared" ref="E37" si="31">D37*1.015</f>
        <v>714.11912195246919</v>
      </c>
      <c r="F37" s="16">
        <f t="shared" si="1"/>
        <v>725.54502790370873</v>
      </c>
      <c r="G37" s="16">
        <f t="shared" si="2"/>
        <v>737.87929337807168</v>
      </c>
      <c r="H37" s="3"/>
    </row>
    <row r="38" spans="1:8" ht="15.6" x14ac:dyDescent="0.3">
      <c r="A38" s="8" t="s">
        <v>59</v>
      </c>
      <c r="B38" s="9">
        <v>168</v>
      </c>
      <c r="C38" s="8" t="s">
        <v>60</v>
      </c>
      <c r="D38" s="10">
        <v>100</v>
      </c>
      <c r="E38" s="10">
        <v>100</v>
      </c>
      <c r="F38" s="10">
        <v>100</v>
      </c>
      <c r="G38" s="10">
        <v>100</v>
      </c>
      <c r="H38" s="3"/>
    </row>
    <row r="40" spans="1:8" x14ac:dyDescent="0.35">
      <c r="A40" s="13"/>
    </row>
  </sheetData>
  <phoneticPr fontId="0" type="noConversion"/>
  <pageMargins left="0.24" right="0.25" top="0.62" bottom="0.74" header="0.5" footer="0.5"/>
  <pageSetup paperSize="9" orientation="portrait" verticalDpi="300" r:id="rId1"/>
  <headerFooter alignWithMargins="0">
    <oddFooter>&amp;L&amp;"Times New Roman,normal"&amp;8CPHIZ/KLJ&amp;C&amp;"Times New Roman,normal"&amp;8 OK 2014-17&amp;R&amp;"Times New Roman,normal"&amp;8HK\Genetillæg 2014-17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tabSelected="1" topLeftCell="A5" workbookViewId="0">
      <selection activeCell="A3" sqref="A3"/>
    </sheetView>
  </sheetViews>
  <sheetFormatPr defaultColWidth="9.109375" defaultRowHeight="13.2" x14ac:dyDescent="0.25"/>
  <cols>
    <col min="1" max="1" width="16.109375" style="17" customWidth="1"/>
    <col min="2" max="2" width="8" style="17" customWidth="1"/>
    <col min="3" max="3" width="23" style="17" customWidth="1"/>
    <col min="4" max="4" width="15.5546875" style="17" customWidth="1"/>
    <col min="5" max="5" width="15.44140625" style="17" customWidth="1"/>
    <col min="6" max="6" width="14.5546875" style="17" customWidth="1"/>
    <col min="7" max="7" width="14.44140625" style="17" customWidth="1"/>
    <col min="8" max="16384" width="9.109375" style="17"/>
  </cols>
  <sheetData>
    <row r="1" spans="1:7" ht="15.6" x14ac:dyDescent="0.3">
      <c r="A1" s="1" t="s">
        <v>75</v>
      </c>
      <c r="B1" s="1"/>
      <c r="C1" s="2"/>
      <c r="D1" s="2"/>
      <c r="E1" s="2"/>
      <c r="F1" s="1" t="s">
        <v>67</v>
      </c>
    </row>
    <row r="2" spans="1:7" ht="15.6" x14ac:dyDescent="0.3">
      <c r="A2" s="23" t="s">
        <v>79</v>
      </c>
      <c r="B2" s="1"/>
      <c r="C2" s="2"/>
      <c r="D2" s="1"/>
      <c r="E2" s="1"/>
      <c r="F2" s="1"/>
    </row>
    <row r="3" spans="1:7" ht="15.6" x14ac:dyDescent="0.3">
      <c r="A3" s="21" t="s">
        <v>80</v>
      </c>
      <c r="B3" s="2"/>
      <c r="C3" s="2"/>
      <c r="D3" s="2"/>
      <c r="E3" s="2"/>
      <c r="F3" s="2"/>
    </row>
    <row r="4" spans="1:7" ht="18" x14ac:dyDescent="0.35">
      <c r="A4" s="2" t="s">
        <v>68</v>
      </c>
      <c r="B4" s="2"/>
      <c r="C4" s="2"/>
      <c r="D4" s="2"/>
      <c r="E4" s="2"/>
      <c r="F4" s="2"/>
      <c r="G4" s="4"/>
    </row>
    <row r="6" spans="1:7" ht="17.399999999999999" x14ac:dyDescent="0.3">
      <c r="A6" s="5" t="s">
        <v>0</v>
      </c>
      <c r="B6" s="6" t="s">
        <v>1</v>
      </c>
      <c r="C6" s="5" t="s">
        <v>2</v>
      </c>
      <c r="D6" s="12" t="s">
        <v>74</v>
      </c>
      <c r="E6" s="14" t="s">
        <v>76</v>
      </c>
      <c r="F6" s="15" t="s">
        <v>77</v>
      </c>
      <c r="G6" s="15" t="s">
        <v>78</v>
      </c>
    </row>
    <row r="7" spans="1:7" ht="15.6" x14ac:dyDescent="0.3">
      <c r="A7" s="8" t="s">
        <v>59</v>
      </c>
      <c r="B7" s="9">
        <v>171</v>
      </c>
      <c r="C7" s="8" t="s">
        <v>3</v>
      </c>
      <c r="D7" s="24">
        <v>106.1047602473847</v>
      </c>
      <c r="E7" s="22">
        <f>D7</f>
        <v>106.1047602473847</v>
      </c>
      <c r="F7" s="22">
        <f>E7*1</f>
        <v>106.1047602473847</v>
      </c>
      <c r="G7" s="22">
        <f>F7*1</f>
        <v>106.1047602473847</v>
      </c>
    </row>
    <row r="8" spans="1:7" ht="15.6" x14ac:dyDescent="0.3">
      <c r="A8" s="8" t="s">
        <v>59</v>
      </c>
      <c r="B8" s="9">
        <v>164</v>
      </c>
      <c r="C8" s="8" t="s">
        <v>3</v>
      </c>
      <c r="D8" s="24">
        <v>124.37627635940842</v>
      </c>
      <c r="E8" s="22">
        <f t="shared" ref="E8:E38" si="0">D8</f>
        <v>124.37627635940842</v>
      </c>
      <c r="F8" s="22">
        <f>E8*1</f>
        <v>124.37627635940842</v>
      </c>
      <c r="G8" s="22">
        <f>F8*1</f>
        <v>124.37627635940842</v>
      </c>
    </row>
    <row r="9" spans="1:7" ht="15.6" x14ac:dyDescent="0.3">
      <c r="A9" s="8" t="s">
        <v>45</v>
      </c>
      <c r="B9" s="9">
        <v>148</v>
      </c>
      <c r="C9" s="8" t="s">
        <v>31</v>
      </c>
      <c r="D9" s="24">
        <v>199.70316534941753</v>
      </c>
      <c r="E9" s="16">
        <f>D9*1.035</f>
        <v>206.69277613664713</v>
      </c>
      <c r="F9" s="16">
        <f t="shared" ref="F9:G23" si="1">E9*1.035</f>
        <v>213.92702330142976</v>
      </c>
      <c r="G9" s="16">
        <f t="shared" si="1"/>
        <v>221.41446911697977</v>
      </c>
    </row>
    <row r="10" spans="1:7" ht="15.6" x14ac:dyDescent="0.3">
      <c r="A10" s="8" t="s">
        <v>34</v>
      </c>
      <c r="B10" s="9">
        <v>172</v>
      </c>
      <c r="C10" s="8" t="s">
        <v>5</v>
      </c>
      <c r="D10" s="24">
        <v>199.70316534941753</v>
      </c>
      <c r="E10" s="16">
        <f t="shared" ref="E10:E23" si="2">D10*1.035</f>
        <v>206.69277613664713</v>
      </c>
      <c r="F10" s="16">
        <f t="shared" si="1"/>
        <v>213.92702330142976</v>
      </c>
      <c r="G10" s="16">
        <f t="shared" si="1"/>
        <v>221.41446911697977</v>
      </c>
    </row>
    <row r="11" spans="1:7" ht="15.6" x14ac:dyDescent="0.3">
      <c r="A11" s="8" t="s">
        <v>46</v>
      </c>
      <c r="B11" s="9">
        <v>173</v>
      </c>
      <c r="C11" s="8" t="s">
        <v>6</v>
      </c>
      <c r="D11" s="24">
        <v>338.28807180960001</v>
      </c>
      <c r="E11" s="16">
        <f t="shared" si="2"/>
        <v>350.12815432293598</v>
      </c>
      <c r="F11" s="16">
        <f t="shared" si="1"/>
        <v>362.38263972423874</v>
      </c>
      <c r="G11" s="16">
        <f t="shared" si="1"/>
        <v>375.06603211458707</v>
      </c>
    </row>
    <row r="12" spans="1:7" ht="15.6" x14ac:dyDescent="0.3">
      <c r="A12" s="8" t="s">
        <v>47</v>
      </c>
      <c r="B12" s="9">
        <v>178</v>
      </c>
      <c r="C12" s="8" t="s">
        <v>7</v>
      </c>
      <c r="D12" s="24">
        <v>1969.2951027512015</v>
      </c>
      <c r="E12" s="16">
        <f t="shared" si="2"/>
        <v>2038.2204313474933</v>
      </c>
      <c r="F12" s="16">
        <f t="shared" si="1"/>
        <v>2109.5581464446554</v>
      </c>
      <c r="G12" s="16">
        <f t="shared" si="1"/>
        <v>2183.3926815702184</v>
      </c>
    </row>
    <row r="13" spans="1:7" ht="15.6" x14ac:dyDescent="0.3">
      <c r="A13" s="8" t="s">
        <v>48</v>
      </c>
      <c r="B13" s="9">
        <v>165</v>
      </c>
      <c r="C13" s="8" t="s">
        <v>8</v>
      </c>
      <c r="D13" s="24">
        <v>244.08164653817704</v>
      </c>
      <c r="E13" s="16">
        <f t="shared" si="2"/>
        <v>252.62450416701321</v>
      </c>
      <c r="F13" s="16">
        <f t="shared" si="1"/>
        <v>261.46636181285868</v>
      </c>
      <c r="G13" s="16">
        <f t="shared" si="1"/>
        <v>270.61768447630874</v>
      </c>
    </row>
    <row r="14" spans="1:7" ht="15.6" x14ac:dyDescent="0.3">
      <c r="A14" s="8" t="s">
        <v>36</v>
      </c>
      <c r="B14" s="9">
        <v>179</v>
      </c>
      <c r="C14" s="8" t="s">
        <v>10</v>
      </c>
      <c r="D14" s="24">
        <v>1094.7145504550447</v>
      </c>
      <c r="E14" s="16">
        <f t="shared" si="2"/>
        <v>1133.0295597209711</v>
      </c>
      <c r="F14" s="16">
        <f t="shared" si="1"/>
        <v>1172.685594311205</v>
      </c>
      <c r="G14" s="16">
        <f t="shared" si="1"/>
        <v>1213.7295901120972</v>
      </c>
    </row>
    <row r="15" spans="1:7" ht="15.6" x14ac:dyDescent="0.3">
      <c r="A15" s="8" t="s">
        <v>35</v>
      </c>
      <c r="B15" s="9">
        <v>163</v>
      </c>
      <c r="C15" s="8" t="s">
        <v>9</v>
      </c>
      <c r="D15" s="24">
        <v>592.17535836250909</v>
      </c>
      <c r="E15" s="16">
        <f t="shared" si="2"/>
        <v>612.90149590519684</v>
      </c>
      <c r="F15" s="16">
        <f t="shared" si="1"/>
        <v>634.35304826187871</v>
      </c>
      <c r="G15" s="16">
        <f t="shared" si="1"/>
        <v>656.55540495104447</v>
      </c>
    </row>
    <row r="16" spans="1:7" ht="15.6" x14ac:dyDescent="0.3">
      <c r="A16" s="8" t="s">
        <v>49</v>
      </c>
      <c r="B16" s="9">
        <v>192</v>
      </c>
      <c r="C16" s="8" t="s">
        <v>11</v>
      </c>
      <c r="D16" s="24">
        <v>244.08164653817704</v>
      </c>
      <c r="E16" s="16">
        <f t="shared" si="2"/>
        <v>252.62450416701321</v>
      </c>
      <c r="F16" s="16">
        <f t="shared" si="1"/>
        <v>261.46636181285868</v>
      </c>
      <c r="G16" s="16">
        <f t="shared" si="1"/>
        <v>270.61768447630874</v>
      </c>
    </row>
    <row r="17" spans="1:7" ht="15.6" x14ac:dyDescent="0.3">
      <c r="A17" s="8" t="s">
        <v>37</v>
      </c>
      <c r="B17" s="9">
        <v>193</v>
      </c>
      <c r="C17" s="8" t="s">
        <v>12</v>
      </c>
      <c r="D17" s="24">
        <v>199.70316534941753</v>
      </c>
      <c r="E17" s="16">
        <f t="shared" si="2"/>
        <v>206.69277613664713</v>
      </c>
      <c r="F17" s="16">
        <f t="shared" si="1"/>
        <v>213.92702330142976</v>
      </c>
      <c r="G17" s="16">
        <f t="shared" si="1"/>
        <v>221.41446911697977</v>
      </c>
    </row>
    <row r="18" spans="1:7" ht="15.6" x14ac:dyDescent="0.3">
      <c r="A18" s="8" t="s">
        <v>38</v>
      </c>
      <c r="B18" s="9">
        <v>442</v>
      </c>
      <c r="C18" s="8" t="s">
        <v>13</v>
      </c>
      <c r="D18" s="24">
        <v>199.70316534941753</v>
      </c>
      <c r="E18" s="16">
        <f t="shared" si="2"/>
        <v>206.69277613664713</v>
      </c>
      <c r="F18" s="16">
        <f t="shared" si="1"/>
        <v>213.92702330142976</v>
      </c>
      <c r="G18" s="16">
        <f t="shared" si="1"/>
        <v>221.41446911697977</v>
      </c>
    </row>
    <row r="19" spans="1:7" ht="15.6" x14ac:dyDescent="0.3">
      <c r="A19" s="8" t="s">
        <v>50</v>
      </c>
      <c r="B19" s="9">
        <v>443</v>
      </c>
      <c r="C19" s="8" t="s">
        <v>14</v>
      </c>
      <c r="D19" s="24">
        <v>296.78109294982892</v>
      </c>
      <c r="E19" s="16">
        <f t="shared" si="2"/>
        <v>307.16843120307288</v>
      </c>
      <c r="F19" s="16">
        <f t="shared" si="1"/>
        <v>317.91932629518038</v>
      </c>
      <c r="G19" s="16">
        <f t="shared" si="1"/>
        <v>329.04650271551168</v>
      </c>
    </row>
    <row r="20" spans="1:7" ht="15.6" x14ac:dyDescent="0.3">
      <c r="A20" s="8" t="s">
        <v>51</v>
      </c>
      <c r="B20" s="9">
        <v>444</v>
      </c>
      <c r="C20" s="8" t="s">
        <v>15</v>
      </c>
      <c r="D20" s="24">
        <v>393.85902055024019</v>
      </c>
      <c r="E20" s="16">
        <f t="shared" si="2"/>
        <v>407.64408626949859</v>
      </c>
      <c r="F20" s="16">
        <f t="shared" si="1"/>
        <v>421.91162928893101</v>
      </c>
      <c r="G20" s="16">
        <f t="shared" si="1"/>
        <v>436.67853631404358</v>
      </c>
    </row>
    <row r="21" spans="1:7" ht="15.6" x14ac:dyDescent="0.3">
      <c r="A21" s="8" t="s">
        <v>52</v>
      </c>
      <c r="B21" s="9">
        <v>445</v>
      </c>
      <c r="C21" s="8" t="s">
        <v>39</v>
      </c>
      <c r="D21" s="24">
        <v>199.70316534941753</v>
      </c>
      <c r="E21" s="16">
        <f t="shared" si="2"/>
        <v>206.69277613664713</v>
      </c>
      <c r="F21" s="16">
        <f t="shared" si="1"/>
        <v>213.92702330142976</v>
      </c>
      <c r="G21" s="16">
        <f t="shared" si="1"/>
        <v>221.41446911697977</v>
      </c>
    </row>
    <row r="22" spans="1:7" ht="15.6" x14ac:dyDescent="0.3">
      <c r="A22" s="8" t="s">
        <v>54</v>
      </c>
      <c r="B22" s="9">
        <v>440</v>
      </c>
      <c r="C22" s="8" t="s">
        <v>16</v>
      </c>
      <c r="D22" s="24">
        <v>1028.2617628271998</v>
      </c>
      <c r="E22" s="16">
        <f t="shared" si="2"/>
        <v>1064.2509245261517</v>
      </c>
      <c r="F22" s="16">
        <f t="shared" si="1"/>
        <v>1101.4997068845669</v>
      </c>
      <c r="G22" s="16">
        <f t="shared" si="1"/>
        <v>1140.0521966255267</v>
      </c>
    </row>
    <row r="23" spans="1:7" ht="15.6" x14ac:dyDescent="0.3">
      <c r="A23" s="8" t="s">
        <v>53</v>
      </c>
      <c r="B23" s="9">
        <v>441</v>
      </c>
      <c r="C23" s="8" t="s">
        <v>17</v>
      </c>
      <c r="D23" s="24">
        <v>1094.7145504550447</v>
      </c>
      <c r="E23" s="16">
        <f t="shared" si="2"/>
        <v>1133.0295597209711</v>
      </c>
      <c r="F23" s="16">
        <f t="shared" si="1"/>
        <v>1172.685594311205</v>
      </c>
      <c r="G23" s="16">
        <f t="shared" si="1"/>
        <v>1213.7295901120972</v>
      </c>
    </row>
    <row r="24" spans="1:7" ht="15.6" x14ac:dyDescent="0.3">
      <c r="A24" s="8" t="s">
        <v>55</v>
      </c>
      <c r="B24" s="9">
        <v>411</v>
      </c>
      <c r="C24" s="8" t="s">
        <v>41</v>
      </c>
      <c r="D24" s="24">
        <v>24.604576592093313</v>
      </c>
      <c r="E24" s="16">
        <f>D24*1.03</f>
        <v>25.342713889856114</v>
      </c>
      <c r="F24" s="16">
        <f>E24*1.03</f>
        <v>26.102995306551797</v>
      </c>
      <c r="G24" s="16">
        <f>F24*1.03</f>
        <v>26.886085165748351</v>
      </c>
    </row>
    <row r="25" spans="1:7" ht="15.6" x14ac:dyDescent="0.3">
      <c r="A25" s="8" t="s">
        <v>55</v>
      </c>
      <c r="B25" s="9">
        <v>420</v>
      </c>
      <c r="C25" s="8" t="s">
        <v>42</v>
      </c>
      <c r="D25" s="24">
        <v>30.072260279225162</v>
      </c>
      <c r="E25" s="16">
        <f t="shared" ref="E25:E27" si="3">D25*1.03</f>
        <v>30.974428087601918</v>
      </c>
      <c r="F25" s="16">
        <f t="shared" ref="F25:F27" si="4">E25*1.03</f>
        <v>31.903660930229975</v>
      </c>
      <c r="G25" s="16">
        <f t="shared" ref="G25:G27" si="5">F25*1.03</f>
        <v>32.860770758136873</v>
      </c>
    </row>
    <row r="26" spans="1:7" ht="15.6" x14ac:dyDescent="0.3">
      <c r="A26" s="8" t="s">
        <v>55</v>
      </c>
      <c r="B26" s="9">
        <v>417</v>
      </c>
      <c r="C26" s="8" t="s">
        <v>43</v>
      </c>
      <c r="D26" s="24">
        <v>30.072260279225162</v>
      </c>
      <c r="E26" s="16">
        <f t="shared" si="3"/>
        <v>30.974428087601918</v>
      </c>
      <c r="F26" s="16">
        <f t="shared" si="4"/>
        <v>31.903660930229975</v>
      </c>
      <c r="G26" s="16">
        <f t="shared" si="5"/>
        <v>32.860770758136873</v>
      </c>
    </row>
    <row r="27" spans="1:7" ht="15.6" x14ac:dyDescent="0.3">
      <c r="A27" s="8" t="s">
        <v>55</v>
      </c>
      <c r="B27" s="9">
        <v>415</v>
      </c>
      <c r="C27" s="8" t="s">
        <v>44</v>
      </c>
      <c r="D27" s="24">
        <v>54.676836871318493</v>
      </c>
      <c r="E27" s="16">
        <f t="shared" si="3"/>
        <v>56.31714197745805</v>
      </c>
      <c r="F27" s="16">
        <f t="shared" si="4"/>
        <v>58.006656236781794</v>
      </c>
      <c r="G27" s="16">
        <f t="shared" si="5"/>
        <v>59.746855923885249</v>
      </c>
    </row>
    <row r="28" spans="1:7" ht="15.6" x14ac:dyDescent="0.3">
      <c r="A28" s="8" t="s">
        <v>56</v>
      </c>
      <c r="B28" s="9">
        <v>617</v>
      </c>
      <c r="C28" s="8" t="s">
        <v>32</v>
      </c>
      <c r="D28" s="24">
        <v>244.90586375924752</v>
      </c>
      <c r="E28" s="22">
        <f t="shared" si="0"/>
        <v>244.90586375924752</v>
      </c>
      <c r="F28" s="22">
        <f>E28*1</f>
        <v>244.90586375924752</v>
      </c>
      <c r="G28" s="22">
        <f>F28*1</f>
        <v>244.90586375924752</v>
      </c>
    </row>
    <row r="29" spans="1:7" ht="15.6" x14ac:dyDescent="0.3">
      <c r="A29" s="8" t="s">
        <v>30</v>
      </c>
      <c r="B29" s="9">
        <v>448</v>
      </c>
      <c r="C29" s="8" t="s">
        <v>26</v>
      </c>
      <c r="D29" s="24">
        <v>790.49169617477799</v>
      </c>
      <c r="E29" s="16">
        <f>D29*1.035</f>
        <v>818.15890554089515</v>
      </c>
      <c r="F29" s="16">
        <f>E29*1.035</f>
        <v>846.79446723482636</v>
      </c>
      <c r="G29" s="16">
        <f>F29*1.035</f>
        <v>876.43227358804518</v>
      </c>
    </row>
    <row r="30" spans="1:7" ht="15.6" x14ac:dyDescent="0.3">
      <c r="A30" s="8" t="s">
        <v>57</v>
      </c>
      <c r="B30" s="9">
        <v>446</v>
      </c>
      <c r="C30" s="8" t="s">
        <v>27</v>
      </c>
      <c r="D30" s="24">
        <v>986.03437891274939</v>
      </c>
      <c r="E30" s="16">
        <f t="shared" ref="E30:E37" si="6">D30*1.035</f>
        <v>1020.5455821746955</v>
      </c>
      <c r="F30" s="16">
        <f t="shared" ref="F30:F37" si="7">E30*1.035</f>
        <v>1056.2646775508097</v>
      </c>
      <c r="G30" s="16">
        <f t="shared" ref="G30:G37" si="8">F30*1.035</f>
        <v>1093.2339412650879</v>
      </c>
    </row>
    <row r="31" spans="1:7" ht="15.6" x14ac:dyDescent="0.3">
      <c r="A31" s="8" t="s">
        <v>57</v>
      </c>
      <c r="B31" s="9">
        <v>447</v>
      </c>
      <c r="C31" s="8" t="s">
        <v>28</v>
      </c>
      <c r="D31" s="24">
        <v>1094.7145504550447</v>
      </c>
      <c r="E31" s="16">
        <f t="shared" si="6"/>
        <v>1133.0295597209711</v>
      </c>
      <c r="F31" s="16">
        <f t="shared" si="7"/>
        <v>1172.685594311205</v>
      </c>
      <c r="G31" s="16">
        <f t="shared" si="8"/>
        <v>1213.7295901120972</v>
      </c>
    </row>
    <row r="32" spans="1:7" ht="15.6" x14ac:dyDescent="0.3">
      <c r="A32" s="8"/>
      <c r="B32" s="9"/>
      <c r="C32" s="13" t="s">
        <v>73</v>
      </c>
      <c r="D32" s="24">
        <v>23.794649999999997</v>
      </c>
      <c r="E32" s="16">
        <f t="shared" si="6"/>
        <v>24.627462749999996</v>
      </c>
      <c r="F32" s="16">
        <f t="shared" si="7"/>
        <v>25.489423946249993</v>
      </c>
      <c r="G32" s="16">
        <f t="shared" si="8"/>
        <v>26.381553784368741</v>
      </c>
    </row>
    <row r="33" spans="1:7" ht="15.6" x14ac:dyDescent="0.3">
      <c r="A33" s="8" t="s">
        <v>18</v>
      </c>
      <c r="B33" s="9">
        <v>411</v>
      </c>
      <c r="C33" s="8" t="s">
        <v>69</v>
      </c>
      <c r="D33" s="24">
        <v>46.098995624275972</v>
      </c>
      <c r="E33" s="16">
        <f t="shared" si="6"/>
        <v>47.712460471125624</v>
      </c>
      <c r="F33" s="16">
        <f t="shared" si="7"/>
        <v>49.38239658761502</v>
      </c>
      <c r="G33" s="16">
        <f t="shared" si="8"/>
        <v>51.110780468181538</v>
      </c>
    </row>
    <row r="34" spans="1:7" ht="15.6" x14ac:dyDescent="0.3">
      <c r="A34" s="8" t="s">
        <v>20</v>
      </c>
      <c r="B34" s="9">
        <v>420</v>
      </c>
      <c r="C34" s="8" t="s">
        <v>70</v>
      </c>
      <c r="D34" s="24">
        <v>103.72274015462094</v>
      </c>
      <c r="E34" s="16">
        <f t="shared" si="6"/>
        <v>107.35303606003266</v>
      </c>
      <c r="F34" s="16">
        <f t="shared" si="7"/>
        <v>111.11039232213381</v>
      </c>
      <c r="G34" s="16">
        <f t="shared" si="8"/>
        <v>114.99925605340847</v>
      </c>
    </row>
    <row r="35" spans="1:7" ht="15.6" x14ac:dyDescent="0.3">
      <c r="A35" s="8" t="s">
        <v>22</v>
      </c>
      <c r="B35" s="9">
        <v>415</v>
      </c>
      <c r="C35" s="8" t="s">
        <v>23</v>
      </c>
      <c r="D35" s="24">
        <v>57.62374453034495</v>
      </c>
      <c r="E35" s="16">
        <f t="shared" si="6"/>
        <v>59.640575588907019</v>
      </c>
      <c r="F35" s="16">
        <f t="shared" si="7"/>
        <v>61.727995734518757</v>
      </c>
      <c r="G35" s="16">
        <f t="shared" si="8"/>
        <v>63.888475585226907</v>
      </c>
    </row>
    <row r="36" spans="1:7" ht="15.6" x14ac:dyDescent="0.3">
      <c r="A36" s="8" t="s">
        <v>24</v>
      </c>
      <c r="B36" s="9">
        <v>412</v>
      </c>
      <c r="C36" s="8" t="s">
        <v>71</v>
      </c>
      <c r="D36" s="24">
        <v>57.62374453034495</v>
      </c>
      <c r="E36" s="16">
        <f t="shared" si="6"/>
        <v>59.640575588907019</v>
      </c>
      <c r="F36" s="16">
        <f t="shared" si="7"/>
        <v>61.727995734518757</v>
      </c>
      <c r="G36" s="16">
        <f t="shared" si="8"/>
        <v>63.888475585226907</v>
      </c>
    </row>
    <row r="37" spans="1:7" ht="15.6" x14ac:dyDescent="0.3">
      <c r="A37" s="8" t="s">
        <v>72</v>
      </c>
      <c r="B37" s="9">
        <v>245</v>
      </c>
      <c r="C37" s="8" t="s">
        <v>29</v>
      </c>
      <c r="D37" s="24">
        <v>781.52359823999984</v>
      </c>
      <c r="E37" s="16">
        <f t="shared" si="6"/>
        <v>808.8769241783998</v>
      </c>
      <c r="F37" s="16">
        <f t="shared" si="7"/>
        <v>837.18761652464377</v>
      </c>
      <c r="G37" s="16">
        <f t="shared" si="8"/>
        <v>866.48918310300621</v>
      </c>
    </row>
    <row r="38" spans="1:7" ht="15.6" x14ac:dyDescent="0.3">
      <c r="A38" s="8" t="s">
        <v>59</v>
      </c>
      <c r="B38" s="9">
        <v>168</v>
      </c>
      <c r="C38" s="8" t="s">
        <v>60</v>
      </c>
      <c r="D38" s="10">
        <v>150</v>
      </c>
      <c r="E38" s="22">
        <f t="shared" si="0"/>
        <v>150</v>
      </c>
      <c r="F38" s="22">
        <v>150</v>
      </c>
      <c r="G38" s="22">
        <v>150</v>
      </c>
    </row>
    <row r="40" spans="1:7" ht="15.6" x14ac:dyDescent="0.3">
      <c r="A40" s="18"/>
      <c r="B40" s="19"/>
      <c r="C40" s="18"/>
      <c r="D40" s="19"/>
      <c r="E40" s="19"/>
      <c r="F40" s="20"/>
      <c r="G40" s="20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Type>10001</Type>
    <SequenceNumber>101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10002</Type>
    <SequenceNumber>102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10004</Type>
    <SequenceNumber>103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10006</Type>
    <SequenceNumber>104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10001</Type>
    <SequenceNumber>101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10002</Type>
    <SequenceNumber>102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10004</Type>
    <SequenceNumber>103</SequenceNumber>
    <Assembly>Microsoft.Office.Policy, Version=12.0.0.0,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Type>10006</Type>
    <SequenceNumber>104</SequenceNumber>
    <Assembly>Microsoft.Office.Policy, Version=12.0.0.0,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?mso-contentType ?>
<PolicyDirtyBag xmlns="microsoft.office.server.policy.changes">
  <Microsoft.Office.RecordsManagement.PolicyFeatures.Expiration op="Change"/>
</PolicyDirtyBag>
</file>

<file path=customXml/item3.xml><?xml version="1.0" encoding="utf-8"?>
<?mso-contentType ?>
<p:Policy xmlns:p="office.server.policy" id="e000dc5e-2233-4e83-9065-d9f0681e447f" local="false">
  <p:Name>Default retention policy</p:Name>
  <p:Description/>
  <p:Statement/>
  <p:PolicyItems>
    <p:PolicyItem featureId="Microsoft.Office.RecordsManagement.PolicyFeatures.Expiration" UniqueId="fad60bdc-f24e-4ec4-b4ed-cd587b0dd90b">
      <p:Name>Expiration</p:Name>
      <p:Description>Automatic scheduling of content for processing, and expiry of content that has reached its due date.</p:Description>
      <p:CustomData>
        <data>
          <formula id="Microsoft.Office.RecordsManagement.PolicyFeatures.Expiration.Formula.BuiltIn">
            <property>_dlc_ExpireDate</property>
            <number>0</number>
            <period>years</period>
          </formula>
          <action type="action" id="Microsoft.Office.RecordsManagement.PolicyFeatures.Expiration.Action.MoveToRecycleBin"/>
        </data>
      </p:CustomData>
    </p:PolicyItem>
  </p:PolicyItems>
</p:Policy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Standard document" ma:contentTypeID="0x0101001B3EFA4E8A1B094E8BD39880F374FD7E00C2A8E857C2B8C44C93364C14CC0BD5F2" ma:contentTypeVersion="17" ma:contentTypeDescription="" ma:contentTypeScope="" ma:versionID="7be0addef3091b91bd13981f1ec07789">
  <xsd:schema xmlns:xsd="http://www.w3.org/2001/XMLSchema" xmlns:xs="http://www.w3.org/2001/XMLSchema" xmlns:p="http://schemas.microsoft.com/office/2006/metadata/properties" xmlns:ns3="ac027d2c-aa4e-4e4c-8e92-955cf15414c4" xmlns:ns4="835ecc35-e28e-438d-aa30-9b4d88eff444" xmlns:ns5="dc2801f8-a48a-4b28-9181-d062c08dffb1" targetNamespace="http://schemas.microsoft.com/office/2006/metadata/properties" ma:root="true" ma:fieldsID="f0450f3fa65c83c7e56796b37e14127e" ns3:_="" ns4:_="" ns5:_="">
    <xsd:import namespace="ac027d2c-aa4e-4e4c-8e92-955cf15414c4"/>
    <xsd:import namespace="835ecc35-e28e-438d-aa30-9b4d88eff444"/>
    <xsd:import namespace="dc2801f8-a48a-4b28-9181-d062c08dffb1"/>
    <xsd:element name="properties">
      <xsd:complexType>
        <xsd:sequence>
          <xsd:element name="documentManagement">
            <xsd:complexType>
              <xsd:all>
                <xsd:element ref="ns3:Keyword" minOccurs="0"/>
                <xsd:element ref="ns3:Meeting_x0020_type" minOccurs="0"/>
                <xsd:element ref="ns3:Years_x0020_of_x0020_retention" minOccurs="0"/>
                <xsd:element ref="ns4:ol_Department" minOccurs="0"/>
                <xsd:element ref="ns5:_dlc_Exempt" minOccurs="0"/>
                <xsd:element ref="ns5:_dlc_ExpireDateSaved" minOccurs="0"/>
                <xsd:element ref="ns5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27d2c-aa4e-4e4c-8e92-955cf15414c4" elementFormDefault="qualified">
    <xsd:import namespace="http://schemas.microsoft.com/office/2006/documentManagement/types"/>
    <xsd:import namespace="http://schemas.microsoft.com/office/infopath/2007/PartnerControls"/>
    <xsd:element name="Keyword" ma:index="3" nillable="true" ma:displayName="Keyword" ma:internalName="Keyword">
      <xsd:simpleType>
        <xsd:restriction base="dms:Note">
          <xsd:maxLength value="255"/>
        </xsd:restriction>
      </xsd:simpleType>
    </xsd:element>
    <xsd:element name="Meeting_x0020_type" ma:index="4" nillable="true" ma:displayName="Meeting type" ma:default="Internal Meeting" ma:format="Dropdown" ma:hidden="true" ma:internalName="Meeting_x0020_type">
      <xsd:simpleType>
        <xsd:restriction base="dms:Choice">
          <xsd:enumeration value="Internal Meeting"/>
          <xsd:enumeration value="External Meeting"/>
          <xsd:enumeration value="Management meeting"/>
        </xsd:restriction>
      </xsd:simpleType>
    </xsd:element>
    <xsd:element name="Years_x0020_of_x0020_retention" ma:index="5" nillable="true" ma:displayName="Years of retention" ma:default="3" ma:format="Dropdown" ma:internalName="Years_x0020_of_x0020_retention">
      <xsd:simpleType>
        <xsd:restriction base="dms:Choice">
          <xsd:enumeration value="3"/>
          <xsd:enumeration value="5"/>
          <xsd:enumeration value="1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ecc35-e28e-438d-aa30-9b4d88eff444" elementFormDefault="qualified">
    <xsd:import namespace="http://schemas.microsoft.com/office/2006/documentManagement/types"/>
    <xsd:import namespace="http://schemas.microsoft.com/office/infopath/2007/PartnerControls"/>
    <xsd:element name="ol_Department" ma:index="6" nillable="true" ma:displayName="Department" ma:hidden="true" ma:internalName="ol_Departmen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01f8-a48a-4b28-9181-d062c08dffb1" elementFormDefault="qualified">
    <xsd:import namespace="http://schemas.microsoft.com/office/2006/documentManagement/types"/>
    <xsd:import namespace="http://schemas.microsoft.com/office/infopath/2007/PartnerControls"/>
    <xsd:element name="_dlc_Exempt" ma:index="17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8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9" nillable="true" ma:displayName="Expiration Date" ma:hidden="true" ma:internalName="_dlc_ExpireDat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 ma:index="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l_Department xmlns="835ecc35-e28e-438d-aa30-9b4d88eff444">CPHPS</ol_Department>
    <Years_x0020_of_x0020_retention xmlns="ac027d2c-aa4e-4e4c-8e92-955cf15414c4">3</Years_x0020_of_x0020_retention>
    <Meeting_x0020_type xmlns="ac027d2c-aa4e-4e4c-8e92-955cf15414c4">Internal Meeting</Meeting_x0020_type>
    <Keyword xmlns="ac027d2c-aa4e-4e4c-8e92-955cf15414c4" xsi:nil="true"/>
  </documentManagement>
</p:properties>
</file>

<file path=customXml/itemProps1.xml><?xml version="1.0" encoding="utf-8"?>
<ds:datastoreItem xmlns:ds="http://schemas.openxmlformats.org/officeDocument/2006/customXml" ds:itemID="{1CAE38E4-90CE-4B1F-A553-ACE749C165B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8592926-CC78-486D-8978-8E6D1555264D}">
  <ds:schemaRefs>
    <ds:schemaRef ds:uri="microsoft.office.server.policy.changes"/>
  </ds:schemaRefs>
</ds:datastoreItem>
</file>

<file path=customXml/itemProps3.xml><?xml version="1.0" encoding="utf-8"?>
<ds:datastoreItem xmlns:ds="http://schemas.openxmlformats.org/officeDocument/2006/customXml" ds:itemID="{055D802E-71EB-4677-9D6A-5992C0E82D83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45672697-DF66-4B34-8711-D8414961D10A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B553BFB8-6973-417C-A871-3D4EEE209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27d2c-aa4e-4e4c-8e92-955cf15414c4"/>
    <ds:schemaRef ds:uri="835ecc35-e28e-438d-aa30-9b4d88eff444"/>
    <ds:schemaRef ds:uri="dc2801f8-a48a-4b28-9181-d062c08dff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B94F4F26-0448-4027-9F9C-6A985D4DB43C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A69AF234-9BDC-4CE6-AFE8-DDFFB42902FD}">
  <ds:schemaRefs>
    <ds:schemaRef ds:uri="http://schemas.microsoft.com/office/2006/documentManagement/types"/>
    <ds:schemaRef ds:uri="http://schemas.microsoft.com/office/infopath/2007/PartnerControls"/>
    <ds:schemaRef ds:uri="ac027d2c-aa4e-4e4c-8e92-955cf15414c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dc2801f8-a48a-4b28-9181-d062c08dffb1"/>
    <ds:schemaRef ds:uri="835ecc35-e28e-438d-aa30-9b4d88eff44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Sheet1</vt:lpstr>
    </vt:vector>
  </TitlesOfParts>
  <Company>Human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20518</dc:creator>
  <cp:lastModifiedBy>Henrik Meiner</cp:lastModifiedBy>
  <cp:lastPrinted>2017-04-05T11:41:39Z</cp:lastPrinted>
  <dcterms:created xsi:type="dcterms:W3CDTF">1998-04-06T10:57:17Z</dcterms:created>
  <dcterms:modified xsi:type="dcterms:W3CDTF">2025-09-12T07:48:44Z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0x0101001B3EFA4E8A1B094E8BD39880F374FD7E00C2A8E857C2B8C44C93364C14CC0BD5F2</vt:lpwstr>
  </property>
  <property fmtid="{D5CDD505-2E9C-101B-9397-08002B2CF9AE}" pid="4" name="ItemRetentionFormula">
    <vt:lpwstr>&lt;formula id="Microsoft.Office.RecordsManagement.PolicyFeatures.Expiration.Formula.BuiltIn"&gt;&lt;property&gt;_dlc_ExpireDate&lt;/property&gt;&lt;number&gt;0&lt;/number&gt;&lt;period&gt;years&lt;/period&gt;&lt;/formula&gt;</vt:lpwstr>
  </property>
</Properties>
</file>